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\OneDrive\Buber UG\Seminare\Flexirente\Programme\2018\"/>
    </mc:Choice>
  </mc:AlternateContent>
  <xr:revisionPtr revIDLastSave="99" documentId="CD7FBF9F6704FC43C91ACCFF68EC21A0A16E50AA" xr6:coauthVersionLast="34" xr6:coauthVersionMax="34" xr10:uidLastSave="{481FAF9B-0D9C-47FA-85E4-91CDCDE352A2}"/>
  <workbookProtection workbookPassword="AA2E" lockStructure="1"/>
  <bookViews>
    <workbookView xWindow="0" yWindow="0" windowWidth="18240" windowHeight="8895" xr2:uid="{00000000-000D-0000-FFFF-FFFF00000000}"/>
  </bookViews>
  <sheets>
    <sheet name=" " sheetId="1" r:id="rId1"/>
    <sheet name="  " sheetId="2" state="hidden" r:id="rId2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A13" i="2" s="1"/>
  <c r="A8" i="2"/>
  <c r="A9" i="2" s="1"/>
  <c r="A10" i="2" s="1"/>
  <c r="Q3" i="2" l="1"/>
  <c r="Q4" i="2" s="1"/>
  <c r="D15" i="1" s="1"/>
  <c r="Q1" i="2"/>
  <c r="D12" i="1" s="1"/>
  <c r="A14" i="2"/>
  <c r="A12" i="2"/>
  <c r="D14" i="1" l="1"/>
  <c r="Q2" i="2"/>
  <c r="D13" i="1" s="1"/>
  <c r="B15" i="1"/>
  <c r="A16" i="2"/>
</calcChain>
</file>

<file path=xl/sharedStrings.xml><?xml version="1.0" encoding="utf-8"?>
<sst xmlns="http://schemas.openxmlformats.org/spreadsheetml/2006/main" count="15" uniqueCount="15">
  <si>
    <t>Bruttorente / Jahr</t>
  </si>
  <si>
    <t>davon Rente</t>
  </si>
  <si>
    <t>Eingabe</t>
  </si>
  <si>
    <t>Ergebnis</t>
  </si>
  <si>
    <t>zusätzliches Jahresbruttoentgelt</t>
  </si>
  <si>
    <t>Höchste EP aus den letzten 15 Kalenderjahren</t>
  </si>
  <si>
    <t>Rentenkürzung:</t>
  </si>
  <si>
    <t>verbleibendes Jahresbruttoeinkommen (Rente+Entgelt)</t>
  </si>
  <si>
    <t>Abschätzhilfe Hinzuverdienst Rente 2018</t>
  </si>
  <si>
    <t>befristete Testversion</t>
  </si>
  <si>
    <t>© Buber UG/Wuppertal</t>
  </si>
  <si>
    <t>www.clever-in-rente.de</t>
  </si>
  <si>
    <r>
      <rPr>
        <u/>
        <sz val="18"/>
        <color rgb="FFFF0000"/>
        <rFont val="Calibri"/>
        <family val="2"/>
        <scheme val="minor"/>
      </rPr>
      <t>Achtung:</t>
    </r>
    <r>
      <rPr>
        <sz val="18"/>
        <color rgb="FFFF0000"/>
        <rFont val="Calibri"/>
        <family val="2"/>
        <scheme val="minor"/>
      </rPr>
      <t xml:space="preserve"> Für die Berücksichtigung der Pflege von Angehörigen darf die Teilrente 99 % nicht überschreiten</t>
    </r>
  </si>
  <si>
    <t>voreingestellt in Demoversion</t>
  </si>
  <si>
    <t>Eingabe-felder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</si>
</sst>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8" fillId="0" borderId="0" xfId="0" applyFont="1"/>
    <xf numFmtId="164" fontId="8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6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5" fillId="0" borderId="0" xfId="1" applyProtection="1"/>
    <xf numFmtId="0" fontId="7" fillId="0" borderId="0" xfId="0" applyFont="1" applyProtection="1"/>
    <xf numFmtId="0" fontId="4" fillId="0" borderId="0" xfId="0" applyFont="1" applyProtection="1"/>
    <xf numFmtId="0" fontId="4" fillId="2" borderId="0" xfId="0" applyFont="1" applyFill="1" applyProtection="1"/>
    <xf numFmtId="0" fontId="4" fillId="3" borderId="0" xfId="0" applyFont="1" applyFill="1" applyProtection="1"/>
    <xf numFmtId="164" fontId="4" fillId="3" borderId="1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9" fontId="4" fillId="3" borderId="1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19050</xdr:rowOff>
    </xdr:from>
    <xdr:to>
      <xdr:col>4</xdr:col>
      <xdr:colOff>142875</xdr:colOff>
      <xdr:row>9</xdr:row>
      <xdr:rowOff>0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E6CA080E-034F-4A5E-AC29-B7A2B49E9F27}"/>
            </a:ext>
          </a:extLst>
        </xdr:cNvPr>
        <xdr:cNvSpPr/>
      </xdr:nvSpPr>
      <xdr:spPr>
        <a:xfrm>
          <a:off x="7562850" y="2114550"/>
          <a:ext cx="133350" cy="5810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lever-in-rent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8"/>
  <sheetViews>
    <sheetView showGridLines="0" tabSelected="1" workbookViewId="0">
      <selection activeCell="D9" sqref="D9"/>
    </sheetView>
  </sheetViews>
  <sheetFormatPr baseColWidth="10" defaultColWidth="10.85546875" defaultRowHeight="23.25" x14ac:dyDescent="0.35"/>
  <cols>
    <col min="1" max="1" width="4.42578125" style="11" customWidth="1"/>
    <col min="2" max="3" width="40.7109375" style="11" customWidth="1"/>
    <col min="4" max="4" width="27.42578125" style="11" customWidth="1"/>
    <col min="5" max="5" width="17.85546875" style="11" customWidth="1"/>
    <col min="6" max="6" width="41.42578125" style="11" bestFit="1" customWidth="1"/>
    <col min="7" max="8" width="10.85546875" style="11"/>
    <col min="9" max="9" width="20.42578125" style="11" bestFit="1" customWidth="1"/>
    <col min="10" max="16384" width="10.85546875" style="11"/>
  </cols>
  <sheetData>
    <row r="1" spans="2:6" x14ac:dyDescent="0.35">
      <c r="B1" s="9" t="s">
        <v>8</v>
      </c>
      <c r="C1" s="9"/>
      <c r="D1" s="10" t="s">
        <v>10</v>
      </c>
    </row>
    <row r="2" spans="2:6" x14ac:dyDescent="0.35">
      <c r="B2" s="12" t="s">
        <v>9</v>
      </c>
      <c r="C2" s="12"/>
      <c r="D2" s="13" t="s">
        <v>11</v>
      </c>
    </row>
    <row r="6" spans="2:6" ht="24" thickBot="1" x14ac:dyDescent="0.4">
      <c r="B6" s="14" t="s">
        <v>2</v>
      </c>
      <c r="C6" s="14"/>
      <c r="D6" s="15"/>
    </row>
    <row r="7" spans="2:6" ht="24.75" thickTop="1" thickBot="1" x14ac:dyDescent="0.4">
      <c r="B7" s="24" t="s">
        <v>0</v>
      </c>
      <c r="C7" s="23" t="s">
        <v>13</v>
      </c>
      <c r="D7" s="22">
        <v>14400</v>
      </c>
    </row>
    <row r="8" spans="2:6" ht="24" thickTop="1" x14ac:dyDescent="0.35">
      <c r="B8" s="16" t="s">
        <v>4</v>
      </c>
      <c r="C8" s="16"/>
      <c r="D8" s="21">
        <v>12000</v>
      </c>
      <c r="E8" s="27" t="s">
        <v>14</v>
      </c>
    </row>
    <row r="9" spans="2:6" x14ac:dyDescent="0.35">
      <c r="B9" s="16" t="s">
        <v>5</v>
      </c>
      <c r="C9" s="16"/>
      <c r="D9" s="8">
        <v>1.35</v>
      </c>
      <c r="E9" s="28"/>
    </row>
    <row r="11" spans="2:6" x14ac:dyDescent="0.35">
      <c r="B11" s="14" t="s">
        <v>3</v>
      </c>
      <c r="C11" s="14"/>
      <c r="D11" s="15"/>
    </row>
    <row r="12" spans="2:6" x14ac:dyDescent="0.35">
      <c r="B12" s="17" t="s">
        <v>6</v>
      </c>
      <c r="C12" s="17"/>
      <c r="D12" s="18">
        <f>'  '!Q1</f>
        <v>2280</v>
      </c>
      <c r="F12" s="19"/>
    </row>
    <row r="13" spans="2:6" x14ac:dyDescent="0.35">
      <c r="B13" s="17" t="s">
        <v>7</v>
      </c>
      <c r="C13" s="17"/>
      <c r="D13" s="18">
        <f>'  '!Q2</f>
        <v>24120</v>
      </c>
      <c r="F13" s="19"/>
    </row>
    <row r="14" spans="2:6" ht="23.25" customHeight="1" x14ac:dyDescent="0.35">
      <c r="B14" s="17" t="s">
        <v>1</v>
      </c>
      <c r="C14" s="17"/>
      <c r="D14" s="18">
        <f>'  '!Q3</f>
        <v>12120</v>
      </c>
    </row>
    <row r="15" spans="2:6" x14ac:dyDescent="0.35">
      <c r="B15" s="17" t="str">
        <f>IF('  '!Q3/D7=1,"","Teilrente in Höhe von:")</f>
        <v>Teilrente in Höhe von:</v>
      </c>
      <c r="C15" s="17"/>
      <c r="D15" s="20">
        <f>'  '!Q4</f>
        <v>0.84</v>
      </c>
    </row>
    <row r="18" spans="2:4" x14ac:dyDescent="0.35">
      <c r="B18" s="25" t="s">
        <v>12</v>
      </c>
      <c r="C18" s="25"/>
      <c r="D18" s="26"/>
    </row>
    <row r="19" spans="2:4" x14ac:dyDescent="0.35">
      <c r="B19" s="26"/>
      <c r="C19" s="26"/>
      <c r="D19" s="26"/>
    </row>
    <row r="23" spans="2:4" x14ac:dyDescent="0.35">
      <c r="B23" s="9"/>
      <c r="C23" s="9"/>
    </row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6" hidden="1" x14ac:dyDescent="0.35"/>
    <row r="67" hidden="1" x14ac:dyDescent="0.35"/>
    <row r="68" hidden="1" x14ac:dyDescent="0.35"/>
  </sheetData>
  <sheetProtection password="8977" sheet="1" objects="1" scenarios="1" selectLockedCells="1"/>
  <mergeCells count="2">
    <mergeCell ref="B18:D19"/>
    <mergeCell ref="E8:E9"/>
  </mergeCells>
  <hyperlinks>
    <hyperlink ref="D2" r:id="rId1" xr:uid="{090724F3-0A7E-49FE-A944-F48304281331}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9FC2-B6FD-478F-B672-4F077C9F0652}">
  <dimension ref="A1:Q16"/>
  <sheetViews>
    <sheetView showGridLines="0" topLeftCell="B1" workbookViewId="0">
      <selection sqref="A1:A1048576"/>
    </sheetView>
  </sheetViews>
  <sheetFormatPr baseColWidth="10" defaultRowHeight="15" x14ac:dyDescent="0.25"/>
  <cols>
    <col min="1" max="1" width="18.5703125" hidden="1" customWidth="1"/>
    <col min="2" max="26" width="0.42578125" customWidth="1"/>
    <col min="27" max="27" width="10.5703125" customWidth="1"/>
  </cols>
  <sheetData>
    <row r="1" spans="1:17" ht="21" x14ac:dyDescent="0.35">
      <c r="Q1" s="6">
        <f>MIN(' '!D7,ROUNDUP('  '!A9+'  '!A13,0))</f>
        <v>2280</v>
      </c>
    </row>
    <row r="2" spans="1:17" ht="21" x14ac:dyDescent="0.35">
      <c r="Q2" s="5">
        <f>ROUNDDOWN('  '!A12-'  '!A14,0)</f>
        <v>24120</v>
      </c>
    </row>
    <row r="3" spans="1:17" ht="21" x14ac:dyDescent="0.35">
      <c r="Q3" s="5">
        <f>MAX(('  '!A10-'  '!A13),0)</f>
        <v>12120</v>
      </c>
    </row>
    <row r="4" spans="1:17" ht="21" x14ac:dyDescent="0.35">
      <c r="Q4" s="7">
        <f>IF(Q3/' '!D7=1,"",ROUNDDOWN(Q3/' '!D7,2))</f>
        <v>0.84</v>
      </c>
    </row>
    <row r="8" spans="1:17" ht="23.25" x14ac:dyDescent="0.35">
      <c r="A8" s="1">
        <f>MAX((' '!D8-6300),0)</f>
        <v>5700</v>
      </c>
      <c r="B8" s="1"/>
      <c r="C8" s="1"/>
      <c r="D8" s="1"/>
    </row>
    <row r="9" spans="1:17" ht="23.25" x14ac:dyDescent="0.35">
      <c r="A9" s="1">
        <f>MIN(' '!D7,A8*0.4)</f>
        <v>2280</v>
      </c>
      <c r="B9" s="1"/>
      <c r="C9" s="1"/>
      <c r="D9" s="3">
        <f>' '!D9*37873</f>
        <v>51128.55</v>
      </c>
    </row>
    <row r="10" spans="1:17" ht="23.25" x14ac:dyDescent="0.35">
      <c r="A10" s="2">
        <f>MAX(' '!D7-A9,0)</f>
        <v>12120</v>
      </c>
      <c r="B10" s="1"/>
      <c r="C10" s="1"/>
      <c r="D10" s="1"/>
    </row>
    <row r="11" spans="1:17" ht="23.25" x14ac:dyDescent="0.35">
      <c r="A11" s="1"/>
      <c r="B11" s="1"/>
      <c r="C11" s="1"/>
      <c r="D11" s="1"/>
    </row>
    <row r="12" spans="1:17" ht="23.25" x14ac:dyDescent="0.35">
      <c r="A12" s="3">
        <f>A10+' '!D8</f>
        <v>24120</v>
      </c>
      <c r="B12" s="1"/>
      <c r="C12" s="1"/>
      <c r="D12" s="1"/>
    </row>
    <row r="13" spans="1:17" ht="23.25" x14ac:dyDescent="0.35">
      <c r="A13" s="4">
        <f>MAX(' '!D8-D9,0)</f>
        <v>0</v>
      </c>
      <c r="B13" s="1"/>
      <c r="C13" s="1"/>
      <c r="D13" s="1"/>
    </row>
    <row r="14" spans="1:17" ht="23.25" x14ac:dyDescent="0.35">
      <c r="A14" s="4">
        <f>MIN(A10,A13)</f>
        <v>0</v>
      </c>
      <c r="B14" s="1"/>
      <c r="C14" s="1"/>
      <c r="D14" s="1"/>
    </row>
    <row r="15" spans="1:17" ht="23.25" x14ac:dyDescent="0.35">
      <c r="A15" s="1"/>
      <c r="B15" s="1"/>
      <c r="C15" s="1"/>
      <c r="D15" s="1"/>
    </row>
    <row r="16" spans="1:17" ht="23.25" x14ac:dyDescent="0.35">
      <c r="A16" s="1">
        <f>'  '!Q3/' '!D7</f>
        <v>0.84166666666666667</v>
      </c>
      <c r="B16" s="1"/>
      <c r="C16" s="1"/>
      <c r="D16" s="1"/>
    </row>
  </sheetData>
  <sheetProtection password="8977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</vt:lpstr>
      <vt:lpstr>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Werner Buber</cp:lastModifiedBy>
  <cp:lastPrinted>2018-07-04T21:24:52Z</cp:lastPrinted>
  <dcterms:created xsi:type="dcterms:W3CDTF">2017-02-02T18:26:03Z</dcterms:created>
  <dcterms:modified xsi:type="dcterms:W3CDTF">2018-07-05T06:48:29Z</dcterms:modified>
</cp:coreProperties>
</file>